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 iterateDelta="1E-4"/>
</workbook>
</file>

<file path=xl/calcChain.xml><?xml version="1.0" encoding="utf-8"?>
<calcChain xmlns="http://schemas.openxmlformats.org/spreadsheetml/2006/main">
  <c r="J36" i="1"/>
  <c r="J35"/>
  <c r="G34" l="1"/>
  <c r="J30" l="1"/>
  <c r="J32"/>
  <c r="G24"/>
  <c r="J23"/>
  <c r="J24" s="1"/>
  <c r="J34" l="1"/>
</calcChain>
</file>

<file path=xl/sharedStrings.xml><?xml version="1.0" encoding="utf-8"?>
<sst xmlns="http://schemas.openxmlformats.org/spreadsheetml/2006/main" count="57" uniqueCount="50">
  <si>
    <t>Pierre Frank Séguineau</t>
  </si>
  <si>
    <t>44120 VERTOU</t>
  </si>
  <si>
    <t>pierrefrank.seguineau@gmail.com</t>
  </si>
  <si>
    <t>REF</t>
  </si>
  <si>
    <t>DESCRIPTION</t>
  </si>
  <si>
    <t>A l'attention de:</t>
  </si>
  <si>
    <t>N°SIRET: 525 142 246 00020</t>
  </si>
  <si>
    <t>Tél: 06 87 10 53 62</t>
  </si>
  <si>
    <t>8 bis allée des Melroses</t>
  </si>
  <si>
    <t>8 B Allée des Melroses</t>
  </si>
  <si>
    <t>Adrien CARRE</t>
  </si>
  <si>
    <t>Tél: 06 52 73 10 71</t>
  </si>
  <si>
    <t xml:space="preserve">QTE </t>
  </si>
  <si>
    <t>REMISE FORFAITAIRE</t>
  </si>
  <si>
    <t>MONTANT</t>
  </si>
  <si>
    <t>Conception graphique</t>
  </si>
  <si>
    <t>Graphisme - Forfait journalier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</si>
  <si>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</si>
  <si>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</si>
  <si>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</si>
  <si>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</si>
  <si>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>Tifaine MINOT</t>
  </si>
  <si>
    <t>Tél: 07 70 15 32 01</t>
  </si>
  <si>
    <t>EPE France</t>
  </si>
  <si>
    <t>TARIF JOURNALIER</t>
  </si>
  <si>
    <t>Facture Graphisme/développement payable en 2 fois selon l'échéancier suivant:</t>
  </si>
  <si>
    <t>Prestations complementaires - ASTA EQUIPEMENT</t>
  </si>
  <si>
    <t>Développement de la plateforme e-commerce</t>
  </si>
  <si>
    <t>a.carre@astaequipement.fr</t>
  </si>
  <si>
    <t>t.minot@astaequipement.fr</t>
  </si>
  <si>
    <t>Création Icones Réassurance et drapeaux</t>
  </si>
  <si>
    <t>Mise en format des fichiers, intégration, vérification</t>
  </si>
  <si>
    <t>ERGONOMIE ET CONTENU</t>
  </si>
  <si>
    <t>FONCTIONNALITES</t>
  </si>
  <si>
    <t>SOUS-TOTAL Graphisme TTC</t>
  </si>
  <si>
    <t>SOUS-TOTAL Développement TTC</t>
  </si>
  <si>
    <t>TOTAL TTC</t>
  </si>
  <si>
    <t>L'ajout de fonctionnalités, les modifications majeures d'ergonomie donneront lieu à un  devis complémentaire</t>
  </si>
  <si>
    <t>Intégration catalogues complémentaires</t>
  </si>
  <si>
    <r>
      <t>Intégration MATOMO version gratuite</t>
    </r>
    <r>
      <rPr>
        <sz val="9"/>
        <color theme="1"/>
        <rFont val="Arial"/>
        <family val="2"/>
      </rPr>
      <t xml:space="preserve"> (tests,configuration initiale)</t>
    </r>
  </si>
  <si>
    <t>EMP, SAMETO, MANORGA</t>
  </si>
  <si>
    <t>Montant total Graphisme/Developpement :3 850 €TTC</t>
  </si>
  <si>
    <t>1 540 €TTC</t>
  </si>
  <si>
    <t xml:space="preserve">2 310 €TTC </t>
  </si>
  <si>
    <r>
      <t xml:space="preserve">Livraison 60% </t>
    </r>
    <r>
      <rPr>
        <sz val="10"/>
        <color theme="1"/>
        <rFont val="Arial"/>
        <family val="2"/>
      </rPr>
      <t>(juillet 2024)</t>
    </r>
    <r>
      <rPr>
        <b/>
        <sz val="10"/>
        <color theme="1"/>
        <rFont val="Arial"/>
        <family val="2"/>
      </rPr>
      <t>:</t>
    </r>
  </si>
  <si>
    <t>FACTURE D'ACOMPTE N°: FA00311</t>
  </si>
  <si>
    <t>Sur devis DE00325</t>
  </si>
  <si>
    <t>Date d'émission : 04/06/2024</t>
  </si>
  <si>
    <r>
      <t xml:space="preserve">Validation 40% </t>
    </r>
    <r>
      <rPr>
        <sz val="10"/>
        <color theme="1"/>
        <rFont val="Arial"/>
        <family val="2"/>
      </rPr>
      <t>(juin 2024)</t>
    </r>
    <r>
      <rPr>
        <b/>
        <sz val="10"/>
        <color theme="1"/>
        <rFont val="Arial"/>
        <family val="2"/>
      </rPr>
      <t xml:space="preserve">: </t>
    </r>
  </si>
  <si>
    <t>ACOMPTE 1 - JUIN 2024 - 40% (TTC)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</si>
</sst>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0" xfId="0" applyNumberFormat="1" applyFont="1" applyBorder="1" applyAlignment="1">
      <alignment horizontal="center" vertical="center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22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3" fillId="3" borderId="0" xfId="0" applyFont="1" applyFill="1"/>
    <xf numFmtId="0" fontId="4" fillId="3" borderId="0" xfId="0" applyFont="1" applyFill="1"/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3" xfId="0" applyFont="1" applyFill="1" applyBorder="1"/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3" fillId="3" borderId="22" xfId="0" applyFont="1" applyFill="1" applyBorder="1"/>
    <xf numFmtId="0" fontId="3" fillId="3" borderId="11" xfId="0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left" vertical="center" shrinkToFit="1"/>
    </xf>
    <xf numFmtId="165" fontId="4" fillId="3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4" fillId="3" borderId="23" xfId="0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center" vertical="center" shrinkToFit="1"/>
    </xf>
    <xf numFmtId="165" fontId="4" fillId="0" borderId="1" xfId="0" applyNumberFormat="1" applyFont="1" applyFill="1" applyBorder="1" applyAlignment="1">
      <alignment vertical="center" shrinkToFit="1"/>
    </xf>
    <xf numFmtId="9" fontId="4" fillId="0" borderId="1" xfId="0" applyNumberFormat="1" applyFont="1" applyFill="1" applyBorder="1" applyAlignment="1">
      <alignment vertical="center" shrinkToFit="1"/>
    </xf>
    <xf numFmtId="164" fontId="4" fillId="0" borderId="1" xfId="0" applyNumberFormat="1" applyFont="1" applyFill="1" applyBorder="1" applyAlignment="1">
      <alignment vertical="center" shrinkToFi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65" fontId="4" fillId="3" borderId="2" xfId="0" applyNumberFormat="1" applyFont="1" applyFill="1" applyBorder="1" applyAlignment="1">
      <alignment horizontal="right" vertical="center" shrinkToFit="1"/>
    </xf>
    <xf numFmtId="165" fontId="4" fillId="3" borderId="8" xfId="0" applyNumberFormat="1" applyFont="1" applyFill="1" applyBorder="1" applyAlignment="1">
      <alignment horizontal="right" vertical="center" shrinkToFit="1"/>
    </xf>
    <xf numFmtId="165" fontId="4" fillId="3" borderId="3" xfId="0" applyNumberFormat="1" applyFont="1" applyFill="1" applyBorder="1" applyAlignment="1">
      <alignment horizontal="right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1" fillId="0" borderId="0" xfId="0" applyFont="1"/>
    <xf numFmtId="0" fontId="2" fillId="2" borderId="0" xfId="0" applyFont="1" applyFill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1" fillId="0" borderId="0" xfId="1" applyAlignment="1" applyProtection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11" fontId="3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/>
    </xf>
    <xf numFmtId="0" fontId="12" fillId="0" borderId="2" xfId="0" applyNumberFormat="1" applyFont="1" applyFill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vertical="center" wrapText="1" shrinkToFit="1"/>
    </xf>
    <xf numFmtId="0" fontId="4" fillId="0" borderId="3" xfId="0" applyNumberFormat="1" applyFont="1" applyFill="1" applyBorder="1" applyAlignment="1">
      <alignment vertical="center" wrapText="1" shrinkToFit="1"/>
    </xf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164" fontId="4" fillId="3" borderId="13" xfId="0" applyNumberFormat="1" applyFont="1" applyFill="1" applyBorder="1" applyAlignment="1">
      <alignment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32934</xdr:colOff>
      <xdr:row>5</xdr:row>
      <xdr:rowOff>63824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Layout" zoomScale="115" zoomScalePageLayoutView="115" workbookViewId="0">
      <selection activeCell="F48" sqref="F4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8.5703125" style="1" customWidth="1"/>
    <col min="6" max="6" width="26.42578125" style="1" customWidth="1"/>
    <col min="7" max="7" width="8" style="1" customWidth="1"/>
    <col min="8" max="8" width="15.42578125" style="1" customWidth="1"/>
    <col min="9" max="9" width="0.140625" style="1" customWidth="1"/>
    <col min="10" max="10" width="15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 customHeight="1">
      <c r="B2" s="98"/>
      <c r="C2" s="98"/>
      <c r="D2" s="98"/>
      <c r="E2" s="99"/>
      <c r="F2" s="12"/>
      <c r="G2" s="100" t="s">
        <v>45</v>
      </c>
      <c r="H2" s="101"/>
      <c r="I2" s="101"/>
      <c r="J2" s="102"/>
    </row>
    <row r="3" spans="2:10" ht="13.5" customHeight="1" thickBot="1">
      <c r="B3" s="106"/>
      <c r="C3" s="106"/>
      <c r="D3" s="106"/>
      <c r="E3" s="107"/>
      <c r="F3" s="12"/>
      <c r="G3" s="103"/>
      <c r="H3" s="104"/>
      <c r="I3" s="104"/>
      <c r="J3" s="105"/>
    </row>
    <row r="4" spans="2:10" ht="13.5" thickBot="1">
      <c r="B4" s="49"/>
      <c r="C4" s="49"/>
      <c r="D4" s="49"/>
      <c r="E4" s="50"/>
      <c r="F4" s="50"/>
      <c r="G4" s="108" t="s">
        <v>46</v>
      </c>
      <c r="H4" s="109"/>
      <c r="I4" s="110"/>
      <c r="J4" s="111"/>
    </row>
    <row r="5" spans="2:10" ht="15" customHeight="1" thickBot="1">
      <c r="B5" s="81"/>
      <c r="C5" s="81"/>
      <c r="D5" s="81"/>
      <c r="E5" s="81"/>
      <c r="F5" s="13"/>
      <c r="G5" s="108" t="s">
        <v>47</v>
      </c>
      <c r="H5" s="109"/>
      <c r="I5" s="110"/>
      <c r="J5" s="111"/>
    </row>
    <row r="6" spans="2:10" ht="6.75" customHeight="1">
      <c r="B6" s="10"/>
      <c r="C6" s="10"/>
      <c r="D6" s="10"/>
      <c r="E6" s="11"/>
      <c r="F6" s="12"/>
      <c r="G6" s="16"/>
      <c r="H6" s="16"/>
      <c r="I6" s="16"/>
      <c r="J6" s="16"/>
    </row>
    <row r="7" spans="2:10" s="14" customFormat="1" ht="6.75" customHeight="1">
      <c r="B7" s="83"/>
      <c r="C7" s="83"/>
      <c r="D7" s="83"/>
      <c r="E7" s="83"/>
      <c r="F7" s="83"/>
      <c r="J7" s="17"/>
    </row>
    <row r="8" spans="2:10" s="33" customFormat="1" ht="12.75" customHeight="1">
      <c r="G8" s="9" t="s">
        <v>5</v>
      </c>
      <c r="I8" s="2"/>
      <c r="J8" s="1"/>
    </row>
    <row r="9" spans="2:10" ht="12.75" customHeight="1">
      <c r="B9" s="112" t="s">
        <v>0</v>
      </c>
      <c r="C9" s="112"/>
      <c r="D9" s="112"/>
      <c r="E9" s="112"/>
      <c r="F9" s="112"/>
      <c r="G9" s="114" t="s">
        <v>23</v>
      </c>
      <c r="H9" s="114"/>
      <c r="I9" s="2"/>
    </row>
    <row r="10" spans="2:10" s="14" customFormat="1" ht="12.75" customHeight="1">
      <c r="B10" s="106" t="s">
        <v>9</v>
      </c>
      <c r="C10" s="106"/>
      <c r="D10" s="106"/>
      <c r="E10" s="106"/>
      <c r="F10" s="106"/>
      <c r="G10" s="2" t="s">
        <v>10</v>
      </c>
      <c r="H10" s="1"/>
      <c r="I10" s="1"/>
      <c r="J10" s="1"/>
    </row>
    <row r="11" spans="2:10" s="14" customFormat="1" ht="12.75" customHeight="1">
      <c r="B11" s="113" t="s">
        <v>1</v>
      </c>
      <c r="C11" s="113"/>
      <c r="D11" s="113"/>
      <c r="E11" s="113"/>
      <c r="F11" s="113"/>
      <c r="G11" s="97" t="s">
        <v>28</v>
      </c>
      <c r="H11" s="97"/>
      <c r="I11" s="97"/>
      <c r="J11" s="97"/>
    </row>
    <row r="12" spans="2:10" s="18" customFormat="1" ht="12.75" customHeight="1">
      <c r="B12" s="81" t="s">
        <v>6</v>
      </c>
      <c r="C12" s="81"/>
      <c r="D12" s="81"/>
      <c r="E12" s="81"/>
      <c r="F12" s="81"/>
      <c r="G12" s="1" t="s">
        <v>11</v>
      </c>
      <c r="H12" s="1"/>
      <c r="I12" s="1"/>
      <c r="J12" s="1"/>
    </row>
    <row r="13" spans="2:10" s="14" customFormat="1" ht="4.5" customHeight="1">
      <c r="B13" s="13"/>
      <c r="C13" s="13"/>
      <c r="D13" s="13"/>
      <c r="E13" s="13"/>
      <c r="F13" s="13"/>
      <c r="G13" s="1"/>
      <c r="H13" s="1"/>
      <c r="I13" s="1"/>
      <c r="J13" s="1"/>
    </row>
    <row r="14" spans="2:10" s="6" customFormat="1" ht="12.75" customHeight="1">
      <c r="B14" s="82" t="s">
        <v>2</v>
      </c>
      <c r="C14" s="82"/>
      <c r="D14" s="82"/>
      <c r="E14" s="82"/>
      <c r="F14" s="82"/>
      <c r="G14" s="94" t="s">
        <v>21</v>
      </c>
      <c r="H14" s="94"/>
      <c r="I14" s="94"/>
      <c r="J14" s="94"/>
    </row>
    <row r="15" spans="2:10" s="33" customFormat="1" ht="12.75" customHeight="1">
      <c r="B15" s="83" t="s">
        <v>7</v>
      </c>
      <c r="C15" s="83"/>
      <c r="D15" s="83"/>
      <c r="E15" s="83"/>
      <c r="F15" s="83"/>
      <c r="G15" s="97" t="s">
        <v>29</v>
      </c>
      <c r="H15" s="97"/>
      <c r="I15" s="97"/>
      <c r="J15" s="97"/>
    </row>
    <row r="16" spans="2:10" s="6" customFormat="1" ht="12.75" customHeight="1">
      <c r="B16" s="83"/>
      <c r="C16" s="83"/>
      <c r="D16" s="83"/>
      <c r="E16" s="83"/>
      <c r="F16" s="83"/>
      <c r="G16" s="1" t="s">
        <v>22</v>
      </c>
      <c r="H16" s="1"/>
      <c r="I16" s="1"/>
      <c r="J16" s="1"/>
    </row>
    <row r="17" spans="2:10" ht="6.75" customHeight="1"/>
    <row r="18" spans="2:10" ht="18" customHeight="1">
      <c r="B18" s="95" t="s">
        <v>26</v>
      </c>
      <c r="C18" s="95"/>
      <c r="D18" s="95"/>
      <c r="E18" s="95"/>
      <c r="F18" s="95"/>
      <c r="G18" s="95"/>
      <c r="H18" s="95"/>
      <c r="I18" s="95"/>
      <c r="J18" s="95"/>
    </row>
    <row r="19" spans="2:10" ht="6" customHeight="1"/>
    <row r="20" spans="2:10" s="8" customFormat="1" ht="26.25" customHeight="1">
      <c r="B20" s="19" t="s">
        <v>3</v>
      </c>
      <c r="C20" s="84" t="s">
        <v>4</v>
      </c>
      <c r="D20" s="85"/>
      <c r="E20" s="85"/>
      <c r="F20" s="86"/>
      <c r="G20" s="53" t="s">
        <v>12</v>
      </c>
      <c r="H20" s="53" t="s">
        <v>24</v>
      </c>
      <c r="I20" s="53" t="s">
        <v>13</v>
      </c>
      <c r="J20" s="53" t="s">
        <v>14</v>
      </c>
    </row>
    <row r="21" spans="2:10" ht="15" customHeight="1">
      <c r="B21" s="20"/>
      <c r="C21" s="96" t="s">
        <v>15</v>
      </c>
      <c r="D21" s="79"/>
      <c r="E21" s="79"/>
      <c r="F21" s="79"/>
      <c r="G21" s="79"/>
      <c r="H21" s="79"/>
      <c r="I21" s="79"/>
      <c r="J21" s="80"/>
    </row>
    <row r="22" spans="2:10" ht="15" customHeight="1">
      <c r="B22" s="87"/>
      <c r="C22" s="25"/>
      <c r="D22" s="89" t="s">
        <v>16</v>
      </c>
      <c r="E22" s="90"/>
      <c r="F22" s="91"/>
      <c r="G22" s="7"/>
      <c r="H22" s="24">
        <v>350</v>
      </c>
      <c r="I22" s="4"/>
      <c r="J22" s="3"/>
    </row>
    <row r="23" spans="2:10" ht="15" customHeight="1">
      <c r="B23" s="88"/>
      <c r="C23" s="21"/>
      <c r="D23" s="26"/>
      <c r="E23" s="92" t="s">
        <v>30</v>
      </c>
      <c r="F23" s="93"/>
      <c r="G23" s="30">
        <v>1</v>
      </c>
      <c r="H23" s="3"/>
      <c r="I23" s="4"/>
      <c r="J23" s="3">
        <f>(G23*H22)-((G23*H22)*I23)</f>
        <v>350</v>
      </c>
    </row>
    <row r="24" spans="2:10" ht="26.25" customHeight="1">
      <c r="B24" s="88"/>
      <c r="C24" s="70" t="s">
        <v>34</v>
      </c>
      <c r="D24" s="71"/>
      <c r="E24" s="71"/>
      <c r="F24" s="72"/>
      <c r="G24" s="31">
        <f>SUM(G23:G23)</f>
        <v>1</v>
      </c>
      <c r="H24" s="29"/>
      <c r="I24" s="27"/>
      <c r="J24" s="28">
        <f>J23</f>
        <v>350</v>
      </c>
    </row>
    <row r="25" spans="2:10" ht="4.5" customHeight="1">
      <c r="B25" s="65"/>
      <c r="C25" s="66"/>
      <c r="D25" s="66"/>
      <c r="E25" s="66"/>
      <c r="F25" s="66"/>
      <c r="G25" s="66"/>
      <c r="H25" s="66"/>
      <c r="I25" s="66"/>
      <c r="J25" s="67"/>
    </row>
    <row r="26" spans="2:10" ht="18.75" customHeight="1">
      <c r="B26" s="20"/>
      <c r="C26" s="77" t="s">
        <v>27</v>
      </c>
      <c r="D26" s="78"/>
      <c r="E26" s="78"/>
      <c r="F26" s="78"/>
      <c r="G26" s="79"/>
      <c r="H26" s="79"/>
      <c r="I26" s="79"/>
      <c r="J26" s="80"/>
    </row>
    <row r="27" spans="2:10" ht="24" customHeight="1">
      <c r="B27" s="68"/>
      <c r="C27" s="51"/>
      <c r="D27" s="73" t="s">
        <v>32</v>
      </c>
      <c r="E27" s="73"/>
      <c r="F27" s="74"/>
      <c r="G27" s="7"/>
      <c r="H27" s="24"/>
      <c r="I27" s="4"/>
      <c r="J27" s="3"/>
    </row>
    <row r="28" spans="2:10" ht="29.25" customHeight="1">
      <c r="B28" s="69"/>
      <c r="C28" s="22"/>
      <c r="D28" s="59" t="s">
        <v>38</v>
      </c>
      <c r="E28" s="60"/>
      <c r="F28" s="61"/>
      <c r="G28" s="30"/>
      <c r="H28" s="23"/>
      <c r="I28" s="4"/>
      <c r="J28" s="3"/>
    </row>
    <row r="29" spans="2:10" ht="15" customHeight="1">
      <c r="B29" s="69"/>
      <c r="C29" s="22"/>
      <c r="D29" s="15"/>
      <c r="E29" s="75" t="s">
        <v>31</v>
      </c>
      <c r="F29" s="75"/>
      <c r="G29" s="30"/>
      <c r="H29" s="23"/>
      <c r="I29" s="4"/>
      <c r="J29" s="3"/>
    </row>
    <row r="30" spans="2:10" ht="15" customHeight="1">
      <c r="B30" s="69"/>
      <c r="C30" s="22"/>
      <c r="D30" s="15"/>
      <c r="E30" s="76" t="s">
        <v>40</v>
      </c>
      <c r="F30" s="76"/>
      <c r="G30" s="30">
        <v>9</v>
      </c>
      <c r="H30" s="23">
        <v>350</v>
      </c>
      <c r="I30" s="4"/>
      <c r="J30" s="3">
        <f t="shared" ref="J30" si="0">(H30*G30)-(H30*G30*I30)</f>
        <v>3150</v>
      </c>
    </row>
    <row r="31" spans="2:10" ht="24" customHeight="1">
      <c r="B31" s="68"/>
      <c r="C31" s="51"/>
      <c r="D31" s="73" t="s">
        <v>33</v>
      </c>
      <c r="E31" s="73"/>
      <c r="F31" s="74"/>
      <c r="G31" s="30"/>
      <c r="H31" s="24"/>
      <c r="I31" s="4"/>
      <c r="J31" s="3"/>
    </row>
    <row r="32" spans="2:10" ht="15" customHeight="1">
      <c r="B32" s="68"/>
      <c r="C32" s="22"/>
      <c r="D32" s="62" t="s">
        <v>39</v>
      </c>
      <c r="E32" s="63"/>
      <c r="F32" s="64"/>
      <c r="G32" s="30">
        <v>1</v>
      </c>
      <c r="H32" s="23">
        <v>350</v>
      </c>
      <c r="I32" s="4"/>
      <c r="J32" s="3">
        <f>(H32*G32)-(H32*G32*I32)</f>
        <v>350</v>
      </c>
    </row>
    <row r="33" spans="1:10" ht="26.25" customHeight="1">
      <c r="B33" s="69"/>
      <c r="C33" s="115" t="s">
        <v>37</v>
      </c>
      <c r="D33" s="116"/>
      <c r="E33" s="116"/>
      <c r="F33" s="117"/>
      <c r="G33" s="55"/>
      <c r="H33" s="56"/>
      <c r="I33" s="57"/>
      <c r="J33" s="58"/>
    </row>
    <row r="34" spans="1:10" ht="26.25" customHeight="1">
      <c r="B34" s="69"/>
      <c r="C34" s="70" t="s">
        <v>35</v>
      </c>
      <c r="D34" s="71"/>
      <c r="E34" s="71"/>
      <c r="F34" s="72"/>
      <c r="G34" s="52">
        <f>SUM(G28:G32)</f>
        <v>10</v>
      </c>
      <c r="H34" s="29"/>
      <c r="I34" s="27"/>
      <c r="J34" s="28">
        <f>SUM(J28:J32)</f>
        <v>3500</v>
      </c>
    </row>
    <row r="35" spans="1:10" ht="26.25" customHeight="1">
      <c r="F35" s="2"/>
      <c r="G35" s="127" t="s">
        <v>36</v>
      </c>
      <c r="H35" s="128"/>
      <c r="I35" s="129"/>
      <c r="J35" s="126">
        <f>J24+J34</f>
        <v>3850</v>
      </c>
    </row>
    <row r="36" spans="1:10" ht="26.25" customHeight="1">
      <c r="C36" s="65" t="s">
        <v>49</v>
      </c>
      <c r="D36" s="66"/>
      <c r="E36" s="66"/>
      <c r="F36" s="66"/>
      <c r="G36" s="66"/>
      <c r="H36" s="66"/>
      <c r="I36" s="67"/>
      <c r="J36" s="5">
        <f>J35*0.4</f>
        <v>1540</v>
      </c>
    </row>
    <row r="37" spans="1:10" ht="6" customHeight="1"/>
    <row r="38" spans="1:10" ht="14.25" customHeight="1">
      <c r="H38" s="32"/>
      <c r="I38" s="32"/>
      <c r="J38" s="32"/>
    </row>
    <row r="39" spans="1:10" ht="18" customHeight="1">
      <c r="B39" s="120" t="s">
        <v>20</v>
      </c>
      <c r="C39" s="121"/>
      <c r="D39" s="121"/>
      <c r="E39" s="121"/>
      <c r="F39" s="121"/>
      <c r="G39" s="121"/>
      <c r="H39" s="121"/>
      <c r="I39" s="121"/>
      <c r="J39" s="122"/>
    </row>
    <row r="40" spans="1:10" ht="12.75" customHeight="1">
      <c r="A40" s="34"/>
      <c r="B40" s="36"/>
      <c r="C40" s="37"/>
      <c r="D40" s="37"/>
      <c r="E40" s="37"/>
      <c r="F40" s="37"/>
      <c r="G40" s="37"/>
      <c r="H40" s="38"/>
      <c r="I40" s="38"/>
      <c r="J40" s="39"/>
    </row>
    <row r="41" spans="1:10" s="2" customFormat="1" ht="14.25" customHeight="1">
      <c r="A41" s="35"/>
      <c r="B41" s="123" t="s">
        <v>25</v>
      </c>
      <c r="C41" s="124"/>
      <c r="D41" s="124"/>
      <c r="E41" s="124"/>
      <c r="F41" s="124"/>
      <c r="G41" s="124"/>
      <c r="H41" s="124"/>
      <c r="I41" s="124"/>
      <c r="J41" s="125"/>
    </row>
    <row r="42" spans="1:10" s="2" customFormat="1" ht="14.25" customHeight="1">
      <c r="A42" s="35"/>
      <c r="B42" s="40"/>
      <c r="C42" s="124" t="s">
        <v>41</v>
      </c>
      <c r="D42" s="124"/>
      <c r="E42" s="124"/>
      <c r="F42" s="124"/>
      <c r="G42" s="124"/>
      <c r="H42" s="41"/>
      <c r="I42" s="41"/>
      <c r="J42" s="42"/>
    </row>
    <row r="43" spans="1:10" s="2" customFormat="1" ht="14.25" customHeight="1">
      <c r="A43" s="35"/>
      <c r="B43" s="43"/>
      <c r="C43" s="44" t="s">
        <v>17</v>
      </c>
      <c r="D43" s="44"/>
      <c r="E43" s="44" t="s">
        <v>48</v>
      </c>
      <c r="F43" s="44" t="s">
        <v>42</v>
      </c>
      <c r="G43" s="44"/>
      <c r="H43" s="44"/>
      <c r="I43" s="44"/>
      <c r="J43" s="54"/>
    </row>
    <row r="44" spans="1:10" s="2" customFormat="1" ht="14.25" customHeight="1">
      <c r="A44" s="35"/>
      <c r="B44" s="43"/>
      <c r="C44" s="44" t="s">
        <v>17</v>
      </c>
      <c r="D44" s="44"/>
      <c r="E44" s="44" t="s">
        <v>44</v>
      </c>
      <c r="F44" s="44" t="s">
        <v>43</v>
      </c>
      <c r="G44" s="44"/>
      <c r="H44" s="44"/>
      <c r="I44" s="44"/>
      <c r="J44" s="54"/>
    </row>
    <row r="45" spans="1:10" ht="14.25" customHeight="1">
      <c r="A45" s="34"/>
      <c r="B45" s="118" t="s">
        <v>18</v>
      </c>
      <c r="C45" s="119"/>
      <c r="D45" s="119"/>
      <c r="E45" s="119"/>
      <c r="F45" s="119"/>
      <c r="G45" s="119"/>
      <c r="H45" s="38"/>
      <c r="I45" s="38"/>
      <c r="J45" s="39"/>
    </row>
    <row r="46" spans="1:10" ht="14.25" customHeight="1">
      <c r="A46" s="34"/>
      <c r="B46" s="45" t="s">
        <v>19</v>
      </c>
      <c r="C46" s="38"/>
      <c r="D46" s="38"/>
      <c r="E46" s="38"/>
      <c r="F46" s="38"/>
      <c r="G46" s="38"/>
      <c r="H46" s="38"/>
      <c r="I46" s="38"/>
      <c r="J46" s="39"/>
    </row>
    <row r="47" spans="1:10" ht="14.25" customHeight="1">
      <c r="A47" s="34"/>
      <c r="B47" s="46"/>
      <c r="C47" s="47"/>
      <c r="D47" s="47"/>
      <c r="E47" s="47"/>
      <c r="F47" s="47"/>
      <c r="G47" s="47"/>
      <c r="H47" s="47"/>
      <c r="I47" s="47"/>
      <c r="J47" s="48"/>
    </row>
  </sheetData>
  <mergeCells count="42">
    <mergeCell ref="C33:F33"/>
    <mergeCell ref="B45:G45"/>
    <mergeCell ref="B39:J39"/>
    <mergeCell ref="B41:J41"/>
    <mergeCell ref="C42:G42"/>
    <mergeCell ref="G35:I35"/>
    <mergeCell ref="C36:I36"/>
    <mergeCell ref="B9:F9"/>
    <mergeCell ref="B10:F10"/>
    <mergeCell ref="B11:F11"/>
    <mergeCell ref="B7:F7"/>
    <mergeCell ref="G11:J11"/>
    <mergeCell ref="G9:H9"/>
    <mergeCell ref="B2:E2"/>
    <mergeCell ref="G2:J3"/>
    <mergeCell ref="B3:E3"/>
    <mergeCell ref="B5:E5"/>
    <mergeCell ref="G5:J5"/>
    <mergeCell ref="G4:J4"/>
    <mergeCell ref="G14:J14"/>
    <mergeCell ref="B18:J18"/>
    <mergeCell ref="C21:J21"/>
    <mergeCell ref="B15:F15"/>
    <mergeCell ref="G15:J15"/>
    <mergeCell ref="B12:F12"/>
    <mergeCell ref="B14:F14"/>
    <mergeCell ref="B16:F16"/>
    <mergeCell ref="C24:F24"/>
    <mergeCell ref="C20:F20"/>
    <mergeCell ref="B22:B24"/>
    <mergeCell ref="D22:F22"/>
    <mergeCell ref="E23:F23"/>
    <mergeCell ref="D28:F28"/>
    <mergeCell ref="D32:F32"/>
    <mergeCell ref="B25:J25"/>
    <mergeCell ref="B27:B34"/>
    <mergeCell ref="C34:F34"/>
    <mergeCell ref="D31:F31"/>
    <mergeCell ref="E29:F29"/>
    <mergeCell ref="E30:F30"/>
    <mergeCell ref="C26:J26"/>
    <mergeCell ref="D27:F27"/>
  </mergeCells>
  <hyperlinks>
    <hyperlink ref="G11" r:id="rId1"/>
    <hyperlink ref="G15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8</v>
      </c>
    </row>
    <row r="3" spans="1:1">
      <c r="A3" t="s">
        <v>1</v>
      </c>
    </row>
    <row r="5" spans="1:1">
      <c r="A5" t="s">
        <v>6</v>
      </c>
    </row>
    <row r="7" spans="1:1">
      <c r="A7" t="s">
        <v>0</v>
      </c>
    </row>
    <row r="8" spans="1:1">
      <c r="A8" t="s">
        <v>2</v>
      </c>
    </row>
    <row r="9" spans="1:1">
      <c r="A9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2024-06-04T14:08:26Z</dcterms:modified>
</cp:coreProperties>
</file>