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51" i="1"/>
  <c r="J49"/>
  <c r="J50" s="1"/>
  <c r="G42"/>
  <c r="G24"/>
  <c r="J39"/>
  <c r="J33"/>
  <c r="J32"/>
  <c r="J31"/>
  <c r="J30"/>
  <c r="J28"/>
  <c r="J41"/>
  <c r="J38"/>
  <c r="J40"/>
  <c r="J37"/>
  <c r="J36"/>
  <c r="J34"/>
  <c r="J29"/>
  <c r="J23"/>
  <c r="J42" l="1"/>
  <c r="J24"/>
  <c r="J43" l="1"/>
</calcChain>
</file>

<file path=xl/sharedStrings.xml><?xml version="1.0" encoding="utf-8"?>
<sst xmlns="http://schemas.openxmlformats.org/spreadsheetml/2006/main" count="94" uniqueCount="78">
  <si>
    <t>Pierre Frank Séguineau</t>
  </si>
  <si>
    <t>44120 VERTOU</t>
  </si>
  <si>
    <t>pierrefrank.seguineau@gmail.com</t>
  </si>
  <si>
    <t>REF</t>
  </si>
  <si>
    <t>DESCRIPTION</t>
  </si>
  <si>
    <t>A l'attention de:</t>
  </si>
  <si>
    <t>N°SIRET: 525 142 246 00020</t>
  </si>
  <si>
    <t>Tél: 06 87 10 53 62</t>
  </si>
  <si>
    <t>8 bis allée des Melroses</t>
  </si>
  <si>
    <t>8 B Allée des Melroses</t>
  </si>
  <si>
    <t>Tél: 06 17 14 40 44</t>
  </si>
  <si>
    <t>Adrien CARRE</t>
  </si>
  <si>
    <t>Tél: 06 52 73 10 71</t>
  </si>
  <si>
    <t xml:space="preserve">QTE </t>
  </si>
  <si>
    <t>REMISE FORFAITAIRE</t>
  </si>
  <si>
    <t>MONTANT</t>
  </si>
  <si>
    <t>Conception graphique</t>
  </si>
  <si>
    <t>Conception et développement de la plateforme e-commerce</t>
  </si>
  <si>
    <t>Graphisme - Forfait journalier</t>
  </si>
  <si>
    <t>Installation, configuration Wordpress + Thème graphique + Plugins</t>
  </si>
  <si>
    <t>SOUS-TOTAL</t>
  </si>
  <si>
    <t>Conception initiale de l'ergonomie du site</t>
  </si>
  <si>
    <t>Intégration solution de paiement + Tests</t>
  </si>
  <si>
    <t>Identité - logo - Charte Graphique - Carte de visites</t>
  </si>
  <si>
    <t>Mise en ligne du contenu initial (pages, catégories, images, zones d'intéraction)</t>
  </si>
  <si>
    <r>
      <t>Conception, installation et configuration</t>
    </r>
    <r>
      <rPr>
        <b/>
        <i/>
        <sz val="10"/>
        <color theme="1"/>
        <rFont val="Arial"/>
        <family val="2"/>
      </rPr>
      <t xml:space="preserve"> - éléments statiques</t>
    </r>
  </si>
  <si>
    <r>
      <t>Spécifique E-Commerce</t>
    </r>
    <r>
      <rPr>
        <b/>
        <i/>
        <sz val="10"/>
        <color theme="1"/>
        <rFont val="Arial"/>
        <family val="2"/>
      </rPr>
      <t xml:space="preserve"> - éléments dynamiques</t>
    </r>
    <r>
      <rPr>
        <i/>
        <sz val="10"/>
        <color theme="1"/>
        <rFont val="Arial"/>
        <family val="2"/>
      </rPr>
      <t xml:space="preserve"> </t>
    </r>
  </si>
  <si>
    <t>Conception de l'ergonomie du shop</t>
  </si>
  <si>
    <t>Intégration et configuration plugin principal (Woocommerce ou équivalent) + plugins associés orientés Arbre Décisionnel</t>
  </si>
  <si>
    <t>Intégration arbre décisionnel</t>
  </si>
  <si>
    <t>Intégration catalogue initial</t>
  </si>
  <si>
    <t>Configuration Espace Membre (pages et autorisations)</t>
  </si>
  <si>
    <t>Installation et configuration des plugins et solutions de référencement naturel, analyse d'activité (Google Analytics), sauvegarde de contenu, pages légales</t>
  </si>
  <si>
    <t>Configuration Prise de rendez-vous en ligne (pages et autorisations)</t>
  </si>
  <si>
    <t>Adaptation du thème : Design / couleurs / Polices / icones</t>
  </si>
  <si>
    <t>Intégration solution Dropshipping automatisé (type woocommerce-dropshipping)</t>
  </si>
  <si>
    <t>-</t>
  </si>
  <si>
    <t xml:space="preserve">T.V.A. non applicable ou exonérée, article 293 B du CGI.
</t>
  </si>
  <si>
    <t>Eléments fournis par le client : textes, photos et illustrations.</t>
  </si>
  <si>
    <t>Conditions générales</t>
  </si>
  <si>
    <t>Facture Graphisme/développement payable en 2 fois selon l'échéancier suivant:</t>
  </si>
  <si>
    <t xml:space="preserve">TOTAL </t>
  </si>
  <si>
    <t>Facture Maintenance payable trimestriellement</t>
  </si>
  <si>
    <t>Facture Travaux annexes payables à 30jours à compter de la date de facturation.</t>
  </si>
  <si>
    <t>tifaine.epe@gmail.com</t>
  </si>
  <si>
    <t>adrien.epe@gmail.com</t>
  </si>
  <si>
    <t>Tifaine MINOT</t>
  </si>
  <si>
    <t>Tél: 07 70 15 32 01</t>
  </si>
  <si>
    <t>Montant total: 11 900€HT</t>
  </si>
  <si>
    <t>Montant total: 1 080€HT, soit 4x270€HT</t>
  </si>
  <si>
    <t>Développement Site web / e-commerce - EPE France</t>
  </si>
  <si>
    <t>EPE France</t>
  </si>
  <si>
    <t>TARIF JOURNALIER</t>
  </si>
  <si>
    <t>sur DEVIS DE00289</t>
  </si>
  <si>
    <t>FACTURE D'ACOMPTE N°: FA00311</t>
  </si>
  <si>
    <t>Date d'émission : 06/10/2023</t>
  </si>
  <si>
    <t>30% à la finalisation du projet (mise en ligne complète) - soit 3 570€HT</t>
  </si>
  <si>
    <t>Echéancier</t>
  </si>
  <si>
    <t>* AVRIL 2023</t>
  </si>
  <si>
    <t>Montant total</t>
  </si>
  <si>
    <t>Montant restant du</t>
  </si>
  <si>
    <t>* OCTOBRE 2023</t>
  </si>
  <si>
    <t>ACOMPTE N°2 - 40%</t>
  </si>
  <si>
    <r>
      <t xml:space="preserve">ACOMPTE N°1 - 30% - </t>
    </r>
    <r>
      <rPr>
        <b/>
        <u/>
        <sz val="10"/>
        <color theme="1"/>
        <rFont val="Arial"/>
        <family val="2"/>
      </rPr>
      <t>payé (13/04/23)</t>
    </r>
  </si>
  <si>
    <t>IBAN</t>
  </si>
  <si>
    <t>FR76 3004 7141 3100 0204 6260 192</t>
  </si>
  <si>
    <t>BIC</t>
  </si>
  <si>
    <t>CMCIFRPP</t>
  </si>
  <si>
    <t>PIERRE FRANK SEGUINEAU</t>
  </si>
  <si>
    <t>Domiciliation</t>
  </si>
  <si>
    <t>CIC VERTOU CENTRE</t>
  </si>
  <si>
    <t>11 B PLACE SAINT MARTIN</t>
  </si>
  <si>
    <t>Coordonnées bancaires - IBAN</t>
  </si>
  <si>
    <t>Titulaire du compte</t>
  </si>
  <si>
    <t>SEGUINEAU PIERRE FRANCK</t>
  </si>
  <si>
    <t>8 B ALLEE DES MELROSES</t>
  </si>
  <si>
    <r>
      <t xml:space="preserve">30% au lancement de travaux - mars 2023 - soit 3 570€HT - </t>
    </r>
    <r>
      <rPr>
        <b/>
        <u/>
        <sz val="10"/>
        <color theme="1"/>
        <rFont val="Arial"/>
        <family val="2"/>
      </rPr>
      <t>PAIEMENT EFFECTUE LE 13/04/2023</t>
    </r>
  </si>
  <si>
    <t>40% à 6 mois - octobre 2023 - soit 4 760€HT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</si>
</sst>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4" fontId="4" fillId="2" borderId="13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0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22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22" xfId="0" applyFont="1" applyFill="1" applyBorder="1" applyAlignment="1">
      <alignment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166" fontId="3" fillId="0" borderId="1" xfId="0" applyNumberFormat="1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1" xfId="0" applyFont="1" applyBorder="1" applyAlignment="1">
      <alignment vertical="center" wrapText="1"/>
    </xf>
    <xf numFmtId="9" fontId="4" fillId="3" borderId="1" xfId="0" applyNumberFormat="1" applyFont="1" applyFill="1" applyBorder="1" applyAlignment="1">
      <alignment vertical="center" shrinkToFit="1"/>
    </xf>
    <xf numFmtId="164" fontId="4" fillId="3" borderId="1" xfId="0" applyNumberFormat="1" applyFont="1" applyFill="1" applyBorder="1" applyAlignment="1">
      <alignment vertical="center" shrinkToFit="1"/>
    </xf>
    <xf numFmtId="164" fontId="3" fillId="0" borderId="9" xfId="0" applyNumberFormat="1" applyFont="1" applyBorder="1" applyAlignment="1">
      <alignment vertical="center" shrinkToFit="1"/>
    </xf>
    <xf numFmtId="9" fontId="3" fillId="0" borderId="9" xfId="0" applyNumberFormat="1" applyFont="1" applyBorder="1" applyAlignment="1">
      <alignment vertical="center" shrinkToFit="1"/>
    </xf>
    <xf numFmtId="165" fontId="4" fillId="3" borderId="1" xfId="0" applyNumberFormat="1" applyFont="1" applyFill="1" applyBorder="1" applyAlignment="1">
      <alignment vertical="center" shrinkToFit="1"/>
    </xf>
    <xf numFmtId="3" fontId="4" fillId="0" borderId="20" xfId="0" applyNumberFormat="1" applyFont="1" applyBorder="1" applyAlignment="1">
      <alignment horizontal="center" vertical="center" shrinkToFit="1"/>
    </xf>
    <xf numFmtId="3" fontId="4" fillId="3" borderId="1" xfId="0" applyNumberFormat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vertical="center" wrapText="1"/>
    </xf>
    <xf numFmtId="0" fontId="3" fillId="3" borderId="0" xfId="0" applyFont="1" applyFill="1"/>
    <xf numFmtId="0" fontId="4" fillId="3" borderId="0" xfId="0" applyFont="1" applyFill="1"/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/>
    <xf numFmtId="0" fontId="3" fillId="3" borderId="23" xfId="0" applyFont="1" applyFill="1" applyBorder="1"/>
    <xf numFmtId="0" fontId="4" fillId="3" borderId="2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/>
    <xf numFmtId="0" fontId="4" fillId="3" borderId="23" xfId="0" applyFont="1" applyFill="1" applyBorder="1"/>
    <xf numFmtId="0" fontId="3" fillId="3" borderId="22" xfId="0" applyFont="1" applyFill="1" applyBorder="1"/>
    <xf numFmtId="0" fontId="3" fillId="3" borderId="11" xfId="0" applyFont="1" applyFill="1" applyBorder="1"/>
    <xf numFmtId="0" fontId="3" fillId="3" borderId="7" xfId="0" applyFont="1" applyFill="1" applyBorder="1"/>
    <xf numFmtId="0" fontId="3" fillId="3" borderId="12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4" fillId="3" borderId="22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4" fillId="3" borderId="2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5" fontId="4" fillId="3" borderId="2" xfId="0" applyNumberFormat="1" applyFont="1" applyFill="1" applyBorder="1" applyAlignment="1">
      <alignment horizontal="right" vertical="center" shrinkToFit="1"/>
    </xf>
    <xf numFmtId="165" fontId="4" fillId="3" borderId="8" xfId="0" applyNumberFormat="1" applyFont="1" applyFill="1" applyBorder="1" applyAlignment="1">
      <alignment horizontal="right" vertical="center" shrinkToFit="1"/>
    </xf>
    <xf numFmtId="165" fontId="4" fillId="3" borderId="3" xfId="0" applyNumberFormat="1" applyFont="1" applyFill="1" applyBorder="1" applyAlignment="1">
      <alignment horizontal="right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11" fillId="0" borderId="0" xfId="0" applyFont="1"/>
    <xf numFmtId="0" fontId="2" fillId="2" borderId="0" xfId="0" applyFont="1" applyFill="1" applyAlignment="1">
      <alignment horizontal="left"/>
    </xf>
    <xf numFmtId="0" fontId="1" fillId="0" borderId="0" xfId="1" applyAlignment="1" applyProtection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11" fontId="3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/>
    </xf>
    <xf numFmtId="0" fontId="4" fillId="2" borderId="2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/>
    </xf>
    <xf numFmtId="0" fontId="4" fillId="0" borderId="2" xfId="0" applyFont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63824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ifaine.epe@gmail.com" TargetMode="External"/><Relationship Id="rId1" Type="http://schemas.openxmlformats.org/officeDocument/2006/relationships/hyperlink" Target="mailto:adrien.ep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3"/>
  <sheetViews>
    <sheetView tabSelected="1" view="pageLayout" topLeftCell="A46" zoomScale="85" zoomScalePageLayoutView="85" workbookViewId="0">
      <selection activeCell="F79" sqref="F79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6.140625" style="1" customWidth="1"/>
    <col min="7" max="7" width="8" style="1" customWidth="1"/>
    <col min="8" max="8" width="16.5703125" style="1" customWidth="1"/>
    <col min="9" max="9" width="1.710937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108"/>
      <c r="C2" s="108"/>
      <c r="D2" s="108"/>
      <c r="E2" s="109"/>
      <c r="F2" s="14"/>
      <c r="G2" s="110" t="s">
        <v>54</v>
      </c>
      <c r="H2" s="111"/>
      <c r="I2" s="111"/>
      <c r="J2" s="112"/>
    </row>
    <row r="3" spans="2:10" ht="13.5" thickBot="1">
      <c r="B3" s="116"/>
      <c r="C3" s="116"/>
      <c r="D3" s="116"/>
      <c r="E3" s="117"/>
      <c r="F3" s="14"/>
      <c r="G3" s="113"/>
      <c r="H3" s="114"/>
      <c r="I3" s="114"/>
      <c r="J3" s="115"/>
    </row>
    <row r="4" spans="2:10" ht="13.5" thickBot="1">
      <c r="B4" s="61"/>
      <c r="C4" s="61"/>
      <c r="D4" s="61"/>
      <c r="E4" s="62"/>
      <c r="F4" s="62"/>
      <c r="G4" s="118" t="s">
        <v>53</v>
      </c>
      <c r="H4" s="119"/>
      <c r="I4" s="120"/>
      <c r="J4" s="121"/>
    </row>
    <row r="5" spans="2:10" ht="15" customHeight="1" thickBot="1">
      <c r="B5" s="99"/>
      <c r="C5" s="99"/>
      <c r="D5" s="99"/>
      <c r="E5" s="99"/>
      <c r="F5" s="15"/>
      <c r="G5" s="118" t="s">
        <v>55</v>
      </c>
      <c r="H5" s="119"/>
      <c r="I5" s="120"/>
      <c r="J5" s="121"/>
    </row>
    <row r="6" spans="2:10" ht="6.75" customHeight="1">
      <c r="B6" s="12"/>
      <c r="C6" s="12"/>
      <c r="D6" s="12"/>
      <c r="E6" s="13"/>
      <c r="F6" s="14"/>
      <c r="G6" s="18"/>
      <c r="H6" s="18"/>
      <c r="I6" s="18"/>
      <c r="J6" s="18"/>
    </row>
    <row r="7" spans="2:10" s="16" customFormat="1" ht="6.75" customHeight="1">
      <c r="B7" s="101"/>
      <c r="C7" s="101"/>
      <c r="D7" s="101"/>
      <c r="E7" s="101"/>
      <c r="F7" s="101"/>
      <c r="J7" s="19"/>
    </row>
    <row r="8" spans="2:10" s="42" customFormat="1" ht="12.75" customHeight="1">
      <c r="G8" s="11" t="s">
        <v>5</v>
      </c>
      <c r="I8" s="2"/>
      <c r="J8" s="1"/>
    </row>
    <row r="9" spans="2:10" ht="12.75" customHeight="1">
      <c r="B9" s="122" t="s">
        <v>0</v>
      </c>
      <c r="C9" s="122"/>
      <c r="D9" s="122"/>
      <c r="E9" s="122"/>
      <c r="F9" s="122"/>
      <c r="G9" s="124" t="s">
        <v>51</v>
      </c>
      <c r="H9" s="124"/>
      <c r="I9" s="2"/>
    </row>
    <row r="10" spans="2:10" s="16" customFormat="1" ht="12.75" customHeight="1">
      <c r="B10" s="116" t="s">
        <v>9</v>
      </c>
      <c r="C10" s="116"/>
      <c r="D10" s="116"/>
      <c r="E10" s="116"/>
      <c r="F10" s="116"/>
      <c r="G10" s="2" t="s">
        <v>11</v>
      </c>
      <c r="H10" s="1"/>
      <c r="I10" s="1"/>
      <c r="J10" s="1"/>
    </row>
    <row r="11" spans="2:10" s="16" customFormat="1" ht="12.75" customHeight="1">
      <c r="B11" s="123" t="s">
        <v>1</v>
      </c>
      <c r="C11" s="123"/>
      <c r="D11" s="123"/>
      <c r="E11" s="123"/>
      <c r="F11" s="123"/>
      <c r="G11" s="107" t="s">
        <v>45</v>
      </c>
      <c r="H11" s="107"/>
      <c r="I11" s="107"/>
      <c r="J11" s="107"/>
    </row>
    <row r="12" spans="2:10" s="20" customFormat="1" ht="12.75" customHeight="1">
      <c r="B12" s="99" t="s">
        <v>6</v>
      </c>
      <c r="C12" s="99"/>
      <c r="D12" s="99"/>
      <c r="E12" s="99"/>
      <c r="F12" s="99"/>
      <c r="G12" s="1" t="s">
        <v>12</v>
      </c>
      <c r="H12" s="1"/>
      <c r="I12" s="1" t="s">
        <v>10</v>
      </c>
      <c r="J12" s="1"/>
    </row>
    <row r="13" spans="2:10" s="16" customFormat="1" ht="4.5" customHeight="1">
      <c r="B13" s="15"/>
      <c r="C13" s="15"/>
      <c r="D13" s="15"/>
      <c r="E13" s="15"/>
      <c r="F13" s="15"/>
      <c r="G13" s="1"/>
      <c r="H13" s="1"/>
      <c r="I13" s="1"/>
      <c r="J13" s="1"/>
    </row>
    <row r="14" spans="2:10" s="6" customFormat="1" ht="12.75" customHeight="1">
      <c r="B14" s="100" t="s">
        <v>2</v>
      </c>
      <c r="C14" s="100"/>
      <c r="D14" s="100"/>
      <c r="E14" s="100"/>
      <c r="F14" s="100"/>
      <c r="G14" s="105" t="s">
        <v>46</v>
      </c>
      <c r="H14" s="105"/>
      <c r="I14" s="105"/>
      <c r="J14" s="105"/>
    </row>
    <row r="15" spans="2:10" s="42" customFormat="1" ht="12.75" customHeight="1">
      <c r="B15" s="101" t="s">
        <v>7</v>
      </c>
      <c r="C15" s="101"/>
      <c r="D15" s="101"/>
      <c r="E15" s="101"/>
      <c r="F15" s="101"/>
      <c r="G15" s="107" t="s">
        <v>44</v>
      </c>
      <c r="H15" s="107"/>
      <c r="I15" s="107"/>
      <c r="J15" s="107"/>
    </row>
    <row r="16" spans="2:10" s="6" customFormat="1" ht="12.75" customHeight="1">
      <c r="B16" s="101"/>
      <c r="C16" s="101"/>
      <c r="D16" s="101"/>
      <c r="E16" s="101"/>
      <c r="F16" s="101"/>
      <c r="G16" s="1" t="s">
        <v>47</v>
      </c>
      <c r="H16" s="1"/>
      <c r="I16" s="1" t="s">
        <v>10</v>
      </c>
      <c r="J16" s="1"/>
    </row>
    <row r="17" spans="2:10" ht="6.75" customHeight="1"/>
    <row r="18" spans="2:10" ht="18" customHeight="1">
      <c r="B18" s="106" t="s">
        <v>50</v>
      </c>
      <c r="C18" s="106"/>
      <c r="D18" s="106"/>
      <c r="E18" s="106"/>
      <c r="F18" s="106"/>
      <c r="G18" s="106"/>
      <c r="H18" s="106"/>
      <c r="I18" s="106"/>
      <c r="J18" s="106"/>
    </row>
    <row r="19" spans="2:10" ht="6" customHeight="1"/>
    <row r="20" spans="2:10" s="10" customFormat="1" ht="26.25" customHeight="1">
      <c r="B20" s="21" t="s">
        <v>3</v>
      </c>
      <c r="C20" s="102" t="s">
        <v>4</v>
      </c>
      <c r="D20" s="103"/>
      <c r="E20" s="103"/>
      <c r="F20" s="104"/>
      <c r="G20" s="9" t="s">
        <v>13</v>
      </c>
      <c r="H20" s="9" t="s">
        <v>52</v>
      </c>
      <c r="I20" s="9" t="s">
        <v>14</v>
      </c>
      <c r="J20" s="9" t="s">
        <v>15</v>
      </c>
    </row>
    <row r="21" spans="2:10" ht="15" customHeight="1">
      <c r="B21" s="22"/>
      <c r="C21" s="76" t="s">
        <v>16</v>
      </c>
      <c r="D21" s="77"/>
      <c r="E21" s="77"/>
      <c r="F21" s="77"/>
      <c r="G21" s="77"/>
      <c r="H21" s="77"/>
      <c r="I21" s="77"/>
      <c r="J21" s="78"/>
    </row>
    <row r="22" spans="2:10" ht="15" customHeight="1">
      <c r="B22" s="85"/>
      <c r="C22" s="28"/>
      <c r="D22" s="87" t="s">
        <v>18</v>
      </c>
      <c r="E22" s="79"/>
      <c r="F22" s="80"/>
      <c r="G22" s="7"/>
      <c r="H22" s="26">
        <v>350</v>
      </c>
      <c r="I22" s="4"/>
      <c r="J22" s="3"/>
    </row>
    <row r="23" spans="2:10" ht="15" customHeight="1">
      <c r="B23" s="86"/>
      <c r="C23" s="23"/>
      <c r="D23" s="29"/>
      <c r="E23" s="88" t="s">
        <v>23</v>
      </c>
      <c r="F23" s="89"/>
      <c r="G23" s="35">
        <v>4</v>
      </c>
      <c r="H23" s="3"/>
      <c r="I23" s="4"/>
      <c r="J23" s="3">
        <f>(G23*H22)-((G23*H22)*I23)</f>
        <v>1400</v>
      </c>
    </row>
    <row r="24" spans="2:10" ht="26.25" customHeight="1">
      <c r="B24" s="86"/>
      <c r="C24" s="82" t="s">
        <v>20</v>
      </c>
      <c r="D24" s="83"/>
      <c r="E24" s="83"/>
      <c r="F24" s="84"/>
      <c r="G24" s="36">
        <f>SUM(G23:G23)</f>
        <v>4</v>
      </c>
      <c r="H24" s="34"/>
      <c r="I24" s="30"/>
      <c r="J24" s="31">
        <f>SUM(J23:J23)</f>
        <v>1400</v>
      </c>
    </row>
    <row r="25" spans="2:10" ht="4.5" customHeight="1">
      <c r="B25" s="90"/>
      <c r="C25" s="91"/>
      <c r="D25" s="91"/>
      <c r="E25" s="91"/>
      <c r="F25" s="91"/>
      <c r="G25" s="91"/>
      <c r="H25" s="91"/>
      <c r="I25" s="91"/>
      <c r="J25" s="92"/>
    </row>
    <row r="26" spans="2:10" ht="18.75" customHeight="1">
      <c r="B26" s="22"/>
      <c r="C26" s="76" t="s">
        <v>17</v>
      </c>
      <c r="D26" s="77"/>
      <c r="E26" s="77"/>
      <c r="F26" s="77"/>
      <c r="G26" s="77"/>
      <c r="H26" s="77"/>
      <c r="I26" s="77"/>
      <c r="J26" s="78"/>
    </row>
    <row r="27" spans="2:10" ht="23.25" customHeight="1">
      <c r="B27" s="93"/>
      <c r="C27" s="28"/>
      <c r="D27" s="79" t="s">
        <v>25</v>
      </c>
      <c r="E27" s="79"/>
      <c r="F27" s="80"/>
      <c r="G27" s="7"/>
      <c r="H27" s="26">
        <v>350</v>
      </c>
      <c r="I27" s="4"/>
      <c r="J27" s="3"/>
    </row>
    <row r="28" spans="2:10" ht="15.75" customHeight="1">
      <c r="B28" s="93"/>
      <c r="C28" s="24"/>
      <c r="D28" s="8"/>
      <c r="E28" s="94" t="s">
        <v>21</v>
      </c>
      <c r="F28" s="94"/>
      <c r="G28" s="35">
        <v>3</v>
      </c>
      <c r="H28" s="25"/>
      <c r="I28" s="4"/>
      <c r="J28" s="3">
        <f>(G28*H27)-((G28*H27)*I28)</f>
        <v>1050</v>
      </c>
    </row>
    <row r="29" spans="2:10" ht="31.5" customHeight="1">
      <c r="B29" s="93"/>
      <c r="C29" s="24"/>
      <c r="D29" s="17"/>
      <c r="E29" s="94" t="s">
        <v>19</v>
      </c>
      <c r="F29" s="94"/>
      <c r="G29" s="35">
        <v>1</v>
      </c>
      <c r="H29" s="3"/>
      <c r="I29" s="4"/>
      <c r="J29" s="3">
        <f>(G29*H27)-((G29*H27)*I29)</f>
        <v>350</v>
      </c>
    </row>
    <row r="30" spans="2:10" ht="15.75" customHeight="1">
      <c r="B30" s="93"/>
      <c r="C30" s="24"/>
      <c r="D30" s="17"/>
      <c r="E30" s="94" t="s">
        <v>34</v>
      </c>
      <c r="F30" s="94"/>
      <c r="G30" s="35">
        <v>2</v>
      </c>
      <c r="H30" s="3"/>
      <c r="I30" s="4"/>
      <c r="J30" s="3">
        <f>(G30*H27)-((G30*H27)*I30)</f>
        <v>700</v>
      </c>
    </row>
    <row r="31" spans="2:10" ht="31.5" customHeight="1">
      <c r="B31" s="93"/>
      <c r="C31" s="24"/>
      <c r="D31" s="17"/>
      <c r="E31" s="94" t="s">
        <v>24</v>
      </c>
      <c r="F31" s="94"/>
      <c r="G31" s="35">
        <v>3</v>
      </c>
      <c r="H31" s="3"/>
      <c r="I31" s="4"/>
      <c r="J31" s="3">
        <f>(G31*H27)-((G31*H27)*I31)</f>
        <v>1050</v>
      </c>
    </row>
    <row r="32" spans="2:10" ht="15.75" customHeight="1">
      <c r="B32" s="93"/>
      <c r="C32" s="24"/>
      <c r="D32" s="17"/>
      <c r="E32" s="94" t="s">
        <v>31</v>
      </c>
      <c r="F32" s="94"/>
      <c r="G32" s="35">
        <v>2</v>
      </c>
      <c r="H32" s="3"/>
      <c r="I32" s="4"/>
      <c r="J32" s="3">
        <f>(G32*H27)-((G32*H27)*I32)</f>
        <v>700</v>
      </c>
    </row>
    <row r="33" spans="2:10" ht="31.5" customHeight="1">
      <c r="B33" s="93"/>
      <c r="C33" s="24"/>
      <c r="D33" s="17"/>
      <c r="E33" s="94" t="s">
        <v>33</v>
      </c>
      <c r="F33" s="94"/>
      <c r="G33" s="35">
        <v>2</v>
      </c>
      <c r="H33" s="3"/>
      <c r="I33" s="4"/>
      <c r="J33" s="3">
        <f>(G33*H27)-((G33*H27)*I33)</f>
        <v>700</v>
      </c>
    </row>
    <row r="34" spans="2:10" ht="42" customHeight="1">
      <c r="B34" s="93"/>
      <c r="C34" s="24"/>
      <c r="D34" s="17"/>
      <c r="E34" s="94" t="s">
        <v>32</v>
      </c>
      <c r="F34" s="94"/>
      <c r="G34" s="35">
        <v>2</v>
      </c>
      <c r="H34" s="3"/>
      <c r="I34" s="4"/>
      <c r="J34" s="3">
        <f>(G34*H27)-((G34*H27)*I34)</f>
        <v>700</v>
      </c>
    </row>
    <row r="35" spans="2:10" ht="23.25" customHeight="1">
      <c r="B35" s="93"/>
      <c r="C35" s="27"/>
      <c r="D35" s="95" t="s">
        <v>26</v>
      </c>
      <c r="E35" s="96"/>
      <c r="F35" s="97"/>
      <c r="G35" s="35"/>
      <c r="H35" s="26">
        <v>350</v>
      </c>
      <c r="I35" s="4"/>
      <c r="J35" s="3"/>
    </row>
    <row r="36" spans="2:10" ht="15.75" customHeight="1">
      <c r="B36" s="93"/>
      <c r="C36" s="24"/>
      <c r="D36" s="17"/>
      <c r="E36" s="94" t="s">
        <v>27</v>
      </c>
      <c r="F36" s="94"/>
      <c r="G36" s="35">
        <v>2</v>
      </c>
      <c r="H36" s="25"/>
      <c r="I36" s="4"/>
      <c r="J36" s="3">
        <f>(G36*H35)-((G36*H35)*I36)</f>
        <v>700</v>
      </c>
    </row>
    <row r="37" spans="2:10" ht="31.5" customHeight="1">
      <c r="B37" s="93"/>
      <c r="C37" s="24"/>
      <c r="D37" s="17"/>
      <c r="E37" s="94" t="s">
        <v>28</v>
      </c>
      <c r="F37" s="94"/>
      <c r="G37" s="35">
        <v>3</v>
      </c>
      <c r="H37" s="3"/>
      <c r="I37" s="4"/>
      <c r="J37" s="3">
        <f>(G37*H35)-((G37*H35)*I37)</f>
        <v>1050</v>
      </c>
    </row>
    <row r="38" spans="2:10" ht="15.75" customHeight="1">
      <c r="B38" s="93"/>
      <c r="C38" s="24"/>
      <c r="D38" s="17"/>
      <c r="E38" s="94" t="s">
        <v>30</v>
      </c>
      <c r="F38" s="94"/>
      <c r="G38" s="35">
        <v>3</v>
      </c>
      <c r="H38" s="3"/>
      <c r="I38" s="4"/>
      <c r="J38" s="3">
        <f>(G38*H35)-((G38*H35)*I38)</f>
        <v>1050</v>
      </c>
    </row>
    <row r="39" spans="2:10" ht="15.75" customHeight="1">
      <c r="B39" s="93"/>
      <c r="C39" s="24"/>
      <c r="D39" s="17"/>
      <c r="E39" s="94" t="s">
        <v>29</v>
      </c>
      <c r="F39" s="94"/>
      <c r="G39" s="35">
        <v>3</v>
      </c>
      <c r="H39" s="3"/>
      <c r="I39" s="4"/>
      <c r="J39" s="3">
        <f>(G39*H35)-((G39*H35)*I39)</f>
        <v>1050</v>
      </c>
    </row>
    <row r="40" spans="2:10" ht="31.5" customHeight="1">
      <c r="B40" s="93"/>
      <c r="C40" s="24"/>
      <c r="D40" s="17"/>
      <c r="E40" s="94" t="s">
        <v>35</v>
      </c>
      <c r="F40" s="94"/>
      <c r="G40" s="35">
        <v>3</v>
      </c>
      <c r="H40" s="3"/>
      <c r="I40" s="4"/>
      <c r="J40" s="3">
        <f>(G40*H35)-((G40*H35)*I40)</f>
        <v>1050</v>
      </c>
    </row>
    <row r="41" spans="2:10" ht="15.75" customHeight="1">
      <c r="B41" s="93"/>
      <c r="C41" s="24"/>
      <c r="D41" s="43"/>
      <c r="E41" s="94" t="s">
        <v>22</v>
      </c>
      <c r="F41" s="94"/>
      <c r="G41" s="35">
        <v>1</v>
      </c>
      <c r="H41" s="32"/>
      <c r="I41" s="33"/>
      <c r="J41" s="32">
        <f>(G41*H35)-((G41*H35)*I41)</f>
        <v>350</v>
      </c>
    </row>
    <row r="42" spans="2:10" ht="26.25" customHeight="1">
      <c r="B42" s="93"/>
      <c r="C42" s="82" t="s">
        <v>20</v>
      </c>
      <c r="D42" s="83"/>
      <c r="E42" s="83"/>
      <c r="F42" s="84"/>
      <c r="G42" s="36">
        <f>SUM(G28:G41)</f>
        <v>30</v>
      </c>
      <c r="H42" s="34"/>
      <c r="I42" s="30"/>
      <c r="J42" s="31">
        <f>SUM(J28:J41)</f>
        <v>10500</v>
      </c>
    </row>
    <row r="43" spans="2:10" ht="26.25" customHeight="1">
      <c r="F43" s="2"/>
      <c r="G43" s="90" t="s">
        <v>41</v>
      </c>
      <c r="H43" s="91"/>
      <c r="I43" s="92"/>
      <c r="J43" s="5">
        <f>SUM(J24+J42)</f>
        <v>11900</v>
      </c>
    </row>
    <row r="44" spans="2:10" ht="6" customHeight="1"/>
    <row r="45" spans="2:10" ht="14.25" customHeight="1"/>
    <row r="46" spans="2:10" ht="18" customHeight="1">
      <c r="B46" s="98" t="s">
        <v>57</v>
      </c>
      <c r="C46" s="98"/>
      <c r="D46" s="98"/>
      <c r="E46" s="98"/>
      <c r="F46" s="98"/>
      <c r="G46" s="98"/>
      <c r="H46" s="98"/>
      <c r="I46" s="98"/>
      <c r="J46" s="98"/>
    </row>
    <row r="47" spans="2:10" ht="6" customHeight="1"/>
    <row r="48" spans="2:10" ht="37.5" customHeight="1">
      <c r="B48" s="37"/>
      <c r="C48" s="130" t="s">
        <v>59</v>
      </c>
      <c r="D48" s="131"/>
      <c r="E48" s="131"/>
      <c r="F48" s="131"/>
      <c r="G48" s="131"/>
      <c r="H48" s="131"/>
      <c r="I48" s="132"/>
      <c r="J48" s="129">
        <v>11900</v>
      </c>
    </row>
    <row r="49" spans="1:10" ht="37.5" customHeight="1">
      <c r="B49" s="38"/>
      <c r="C49" s="125"/>
      <c r="D49" s="8"/>
      <c r="E49" s="81" t="s">
        <v>58</v>
      </c>
      <c r="F49" s="81"/>
      <c r="G49" s="136" t="s">
        <v>63</v>
      </c>
      <c r="H49" s="137"/>
      <c r="I49" s="4"/>
      <c r="J49" s="3">
        <f>J48*0.3</f>
        <v>3570</v>
      </c>
    </row>
    <row r="50" spans="1:10" ht="37.5" customHeight="1">
      <c r="B50" s="37"/>
      <c r="C50" s="126"/>
      <c r="D50" s="8"/>
      <c r="E50" s="133" t="s">
        <v>60</v>
      </c>
      <c r="F50" s="134"/>
      <c r="G50" s="134"/>
      <c r="H50" s="134"/>
      <c r="I50" s="135"/>
      <c r="J50" s="129">
        <f>J48-J49</f>
        <v>8330</v>
      </c>
    </row>
    <row r="51" spans="1:10" ht="37.5" customHeight="1">
      <c r="B51" s="39"/>
      <c r="C51" s="127"/>
      <c r="D51" s="144"/>
      <c r="E51" s="138" t="s">
        <v>61</v>
      </c>
      <c r="F51" s="138"/>
      <c r="G51" s="139" t="s">
        <v>62</v>
      </c>
      <c r="H51" s="140"/>
      <c r="I51" s="30"/>
      <c r="J51" s="31">
        <f>J48*0.4</f>
        <v>4760</v>
      </c>
    </row>
    <row r="52" spans="1:10" ht="12.75" customHeight="1">
      <c r="B52" s="40"/>
      <c r="C52" s="40"/>
      <c r="D52" s="40"/>
      <c r="E52" s="40"/>
      <c r="F52" s="40"/>
      <c r="G52" s="40"/>
    </row>
    <row r="53" spans="1:10" ht="14.25" customHeight="1">
      <c r="H53" s="41"/>
      <c r="I53" s="41"/>
      <c r="J53" s="41"/>
    </row>
    <row r="54" spans="1:10" ht="18" customHeight="1">
      <c r="B54" s="68" t="s">
        <v>39</v>
      </c>
      <c r="C54" s="69"/>
      <c r="D54" s="69"/>
      <c r="E54" s="69"/>
      <c r="F54" s="69"/>
      <c r="G54" s="69"/>
      <c r="H54" s="69"/>
      <c r="I54" s="69"/>
      <c r="J54" s="70"/>
    </row>
    <row r="55" spans="1:10" ht="12.75" customHeight="1">
      <c r="A55" s="44"/>
      <c r="B55" s="46"/>
      <c r="C55" s="47"/>
      <c r="D55" s="47"/>
      <c r="E55" s="47"/>
      <c r="F55" s="47"/>
      <c r="G55" s="47"/>
      <c r="H55" s="48"/>
      <c r="I55" s="48"/>
      <c r="J55" s="49"/>
    </row>
    <row r="56" spans="1:10" s="2" customFormat="1" ht="14.25" customHeight="1">
      <c r="A56" s="45"/>
      <c r="B56" s="75" t="s">
        <v>40</v>
      </c>
      <c r="C56" s="71"/>
      <c r="D56" s="71"/>
      <c r="E56" s="71"/>
      <c r="F56" s="71"/>
      <c r="G56" s="71"/>
      <c r="H56" s="71"/>
      <c r="I56" s="71"/>
      <c r="J56" s="72"/>
    </row>
    <row r="57" spans="1:10" s="2" customFormat="1" ht="14.25" customHeight="1">
      <c r="A57" s="45"/>
      <c r="B57" s="50"/>
      <c r="C57" s="51"/>
      <c r="D57" s="71" t="s">
        <v>48</v>
      </c>
      <c r="E57" s="71"/>
      <c r="F57" s="71"/>
      <c r="G57" s="71"/>
      <c r="H57" s="51"/>
      <c r="I57" s="51"/>
      <c r="J57" s="52"/>
    </row>
    <row r="58" spans="1:10" s="2" customFormat="1" ht="14.25" customHeight="1">
      <c r="A58" s="45"/>
      <c r="B58" s="53"/>
      <c r="C58" s="54" t="s">
        <v>36</v>
      </c>
      <c r="D58" s="54"/>
      <c r="E58" s="71" t="s">
        <v>76</v>
      </c>
      <c r="F58" s="71"/>
      <c r="G58" s="71"/>
      <c r="H58" s="71"/>
      <c r="I58" s="71"/>
      <c r="J58" s="72"/>
    </row>
    <row r="59" spans="1:10" s="2" customFormat="1" ht="14.25" customHeight="1">
      <c r="A59" s="45"/>
      <c r="B59" s="53"/>
      <c r="C59" s="54" t="s">
        <v>36</v>
      </c>
      <c r="D59" s="54"/>
      <c r="E59" s="71" t="s">
        <v>77</v>
      </c>
      <c r="F59" s="71"/>
      <c r="G59" s="71"/>
      <c r="H59" s="55"/>
      <c r="I59" s="55"/>
      <c r="J59" s="56"/>
    </row>
    <row r="60" spans="1:10" s="2" customFormat="1" ht="14.25" customHeight="1">
      <c r="A60" s="45"/>
      <c r="B60" s="53"/>
      <c r="C60" s="54" t="s">
        <v>36</v>
      </c>
      <c r="D60" s="54"/>
      <c r="E60" s="71" t="s">
        <v>56</v>
      </c>
      <c r="F60" s="71"/>
      <c r="G60" s="71"/>
      <c r="H60" s="71"/>
      <c r="I60" s="71"/>
      <c r="J60" s="72"/>
    </row>
    <row r="61" spans="1:10" s="2" customFormat="1" ht="14.25" customHeight="1">
      <c r="A61" s="45"/>
      <c r="B61" s="75" t="s">
        <v>42</v>
      </c>
      <c r="C61" s="71"/>
      <c r="D61" s="71"/>
      <c r="E61" s="71"/>
      <c r="F61" s="71"/>
      <c r="G61" s="71"/>
      <c r="H61" s="71"/>
      <c r="I61" s="71"/>
      <c r="J61" s="72"/>
    </row>
    <row r="62" spans="1:10" s="2" customFormat="1" ht="14.25" customHeight="1">
      <c r="A62" s="45"/>
      <c r="B62" s="50"/>
      <c r="C62" s="51"/>
      <c r="D62" s="71" t="s">
        <v>49</v>
      </c>
      <c r="E62" s="71"/>
      <c r="F62" s="71"/>
      <c r="G62" s="71"/>
      <c r="H62" s="51"/>
      <c r="I62" s="51"/>
      <c r="J62" s="52"/>
    </row>
    <row r="63" spans="1:10" s="2" customFormat="1" ht="14.25" customHeight="1">
      <c r="A63" s="45"/>
      <c r="B63" s="75" t="s">
        <v>43</v>
      </c>
      <c r="C63" s="71"/>
      <c r="D63" s="71"/>
      <c r="E63" s="71"/>
      <c r="F63" s="71"/>
      <c r="G63" s="71"/>
      <c r="H63" s="71"/>
      <c r="I63" s="71"/>
      <c r="J63" s="72"/>
    </row>
    <row r="64" spans="1:10" ht="14.25" customHeight="1">
      <c r="A64" s="44"/>
      <c r="B64" s="73" t="s">
        <v>37</v>
      </c>
      <c r="C64" s="74"/>
      <c r="D64" s="74"/>
      <c r="E64" s="74"/>
      <c r="F64" s="74"/>
      <c r="G64" s="74"/>
      <c r="H64" s="48"/>
      <c r="I64" s="48"/>
      <c r="J64" s="49"/>
    </row>
    <row r="65" spans="1:10" ht="14.25" customHeight="1">
      <c r="A65" s="44"/>
      <c r="B65" s="57" t="s">
        <v>38</v>
      </c>
      <c r="C65" s="48"/>
      <c r="D65" s="48"/>
      <c r="E65" s="48"/>
      <c r="F65" s="48"/>
      <c r="G65" s="48"/>
      <c r="H65" s="48"/>
      <c r="I65" s="48"/>
      <c r="J65" s="49"/>
    </row>
    <row r="66" spans="1:10" ht="14.25" customHeight="1">
      <c r="A66" s="44"/>
      <c r="B66" s="58"/>
      <c r="C66" s="59"/>
      <c r="D66" s="59"/>
      <c r="E66" s="59"/>
      <c r="F66" s="59"/>
      <c r="G66" s="59"/>
      <c r="H66" s="59"/>
      <c r="I66" s="59"/>
      <c r="J66" s="60"/>
    </row>
    <row r="69" spans="1:10" ht="18" customHeight="1">
      <c r="B69" s="68" t="s">
        <v>72</v>
      </c>
      <c r="C69" s="69"/>
      <c r="D69" s="69"/>
      <c r="E69" s="69"/>
      <c r="F69" s="69"/>
      <c r="G69" s="69"/>
      <c r="H69" s="69"/>
      <c r="I69" s="69"/>
      <c r="J69" s="70"/>
    </row>
    <row r="70" spans="1:10" ht="5.25" customHeight="1">
      <c r="A70" s="44"/>
      <c r="B70" s="65"/>
      <c r="C70" s="66"/>
      <c r="D70" s="66"/>
      <c r="E70" s="66"/>
      <c r="F70" s="66"/>
      <c r="G70" s="66"/>
      <c r="H70" s="48"/>
      <c r="I70" s="48"/>
      <c r="J70" s="49"/>
    </row>
    <row r="71" spans="1:10" s="2" customFormat="1" ht="14.25" customHeight="1">
      <c r="A71" s="45"/>
      <c r="B71" s="53"/>
      <c r="C71" s="54"/>
      <c r="D71" s="54"/>
      <c r="E71" s="71" t="s">
        <v>68</v>
      </c>
      <c r="F71" s="71"/>
      <c r="G71" s="71" t="s">
        <v>69</v>
      </c>
      <c r="H71" s="71"/>
      <c r="I71" s="54"/>
      <c r="J71" s="141"/>
    </row>
    <row r="72" spans="1:10" s="2" customFormat="1" ht="14.25" customHeight="1">
      <c r="A72" s="45"/>
      <c r="B72" s="67"/>
      <c r="C72" s="63"/>
      <c r="D72" s="54" t="s">
        <v>64</v>
      </c>
      <c r="E72" s="54"/>
      <c r="F72" s="54"/>
      <c r="G72" s="71" t="s">
        <v>70</v>
      </c>
      <c r="H72" s="71"/>
      <c r="I72" s="63"/>
      <c r="J72" s="64"/>
    </row>
    <row r="73" spans="1:10" s="2" customFormat="1" ht="14.25" customHeight="1">
      <c r="A73" s="45"/>
      <c r="B73" s="67"/>
      <c r="C73" s="63"/>
      <c r="D73" s="54" t="s">
        <v>64</v>
      </c>
      <c r="E73" s="66" t="s">
        <v>64</v>
      </c>
      <c r="F73" s="54"/>
      <c r="G73" s="63"/>
      <c r="H73" s="63"/>
      <c r="I73" s="63"/>
      <c r="J73" s="64"/>
    </row>
    <row r="74" spans="1:10" s="2" customFormat="1" ht="14.25" customHeight="1">
      <c r="A74" s="45"/>
      <c r="B74" s="53"/>
      <c r="C74" s="54"/>
      <c r="D74" s="54"/>
      <c r="E74" s="71" t="s">
        <v>65</v>
      </c>
      <c r="F74" s="71"/>
      <c r="G74" s="63"/>
      <c r="H74" s="63"/>
      <c r="I74" s="54"/>
      <c r="J74" s="141"/>
    </row>
    <row r="75" spans="1:10" s="2" customFormat="1" ht="5.25" customHeight="1">
      <c r="A75" s="45"/>
      <c r="B75" s="53"/>
      <c r="C75" s="54"/>
      <c r="D75" s="54"/>
      <c r="E75" s="54"/>
      <c r="F75" s="54"/>
      <c r="G75" s="63"/>
      <c r="H75" s="128"/>
      <c r="I75" s="55"/>
      <c r="J75" s="56"/>
    </row>
    <row r="76" spans="1:10" s="2" customFormat="1" ht="14.25" customHeight="1">
      <c r="A76" s="45"/>
      <c r="B76" s="53"/>
      <c r="C76" s="54"/>
      <c r="D76" s="54"/>
      <c r="E76" s="66" t="s">
        <v>66</v>
      </c>
      <c r="F76" s="54"/>
      <c r="G76" s="63"/>
      <c r="H76" s="63"/>
      <c r="I76" s="54"/>
      <c r="J76" s="141"/>
    </row>
    <row r="77" spans="1:10" s="2" customFormat="1" ht="14.25" customHeight="1">
      <c r="A77" s="45"/>
      <c r="B77" s="53"/>
      <c r="C77" s="54"/>
      <c r="D77" s="54"/>
      <c r="E77" s="54" t="s">
        <v>67</v>
      </c>
      <c r="F77" s="54"/>
      <c r="G77" s="63"/>
      <c r="H77" s="63"/>
      <c r="I77" s="54"/>
      <c r="J77" s="141"/>
    </row>
    <row r="78" spans="1:10" s="2" customFormat="1" ht="5.25" customHeight="1">
      <c r="A78" s="45"/>
      <c r="B78" s="67"/>
      <c r="C78" s="63"/>
      <c r="D78" s="54"/>
      <c r="E78" s="54"/>
      <c r="F78" s="54"/>
      <c r="G78" s="63"/>
      <c r="H78" s="63"/>
      <c r="I78" s="63"/>
      <c r="J78" s="64"/>
    </row>
    <row r="79" spans="1:10" s="2" customFormat="1" ht="14.25" customHeight="1">
      <c r="A79" s="45"/>
      <c r="B79" s="53"/>
      <c r="C79" s="54"/>
      <c r="D79" s="54"/>
      <c r="E79" s="54" t="s">
        <v>69</v>
      </c>
      <c r="F79" s="54"/>
      <c r="G79" s="71" t="s">
        <v>73</v>
      </c>
      <c r="H79" s="71"/>
      <c r="I79" s="54"/>
      <c r="J79" s="141"/>
    </row>
    <row r="80" spans="1:10" ht="14.25" customHeight="1">
      <c r="A80" s="44"/>
      <c r="B80" s="65"/>
      <c r="C80" s="66"/>
      <c r="D80" s="66"/>
      <c r="E80" s="66" t="s">
        <v>70</v>
      </c>
      <c r="F80" s="66"/>
      <c r="G80" s="142" t="s">
        <v>74</v>
      </c>
      <c r="H80" s="142"/>
      <c r="I80" s="48"/>
      <c r="J80" s="49"/>
    </row>
    <row r="81" spans="1:10" ht="14.25" customHeight="1">
      <c r="A81" s="44"/>
      <c r="B81" s="57"/>
      <c r="C81" s="48"/>
      <c r="D81" s="48"/>
      <c r="E81" s="48" t="s">
        <v>71</v>
      </c>
      <c r="F81" s="48"/>
      <c r="G81" s="143" t="s">
        <v>75</v>
      </c>
      <c r="H81" s="143"/>
      <c r="I81" s="48"/>
      <c r="J81" s="49"/>
    </row>
    <row r="82" spans="1:10" ht="14.25" customHeight="1">
      <c r="A82" s="44"/>
      <c r="B82" s="57"/>
      <c r="C82" s="48"/>
      <c r="D82" s="48"/>
      <c r="E82" s="48" t="s">
        <v>1</v>
      </c>
      <c r="F82" s="48"/>
      <c r="G82" s="143" t="s">
        <v>1</v>
      </c>
      <c r="H82" s="143"/>
      <c r="I82" s="48"/>
      <c r="J82" s="49"/>
    </row>
    <row r="83" spans="1:10" ht="5.25" customHeight="1">
      <c r="A83" s="44"/>
      <c r="B83" s="58"/>
      <c r="C83" s="59"/>
      <c r="D83" s="59"/>
      <c r="E83" s="59"/>
      <c r="F83" s="59"/>
      <c r="G83" s="59"/>
      <c r="H83" s="59"/>
      <c r="I83" s="59"/>
      <c r="J83" s="60"/>
    </row>
  </sheetData>
  <mergeCells count="72">
    <mergeCell ref="G80:H80"/>
    <mergeCell ref="G81:H81"/>
    <mergeCell ref="G82:H82"/>
    <mergeCell ref="E74:F74"/>
    <mergeCell ref="E71:F71"/>
    <mergeCell ref="G72:H72"/>
    <mergeCell ref="G71:H71"/>
    <mergeCell ref="G79:H79"/>
    <mergeCell ref="B69:J69"/>
    <mergeCell ref="B64:G64"/>
    <mergeCell ref="B63:J63"/>
    <mergeCell ref="E58:J58"/>
    <mergeCell ref="G49:H49"/>
    <mergeCell ref="E51:F51"/>
    <mergeCell ref="G51:H51"/>
    <mergeCell ref="C48:I48"/>
    <mergeCell ref="E50:I50"/>
    <mergeCell ref="E31:F31"/>
    <mergeCell ref="C49:C51"/>
    <mergeCell ref="E49:F49"/>
    <mergeCell ref="E36:F36"/>
    <mergeCell ref="E37:F37"/>
    <mergeCell ref="E40:F40"/>
    <mergeCell ref="E38:F38"/>
    <mergeCell ref="E41:F41"/>
    <mergeCell ref="E39:F39"/>
    <mergeCell ref="B46:J46"/>
    <mergeCell ref="G43:I43"/>
    <mergeCell ref="B9:F9"/>
    <mergeCell ref="B10:F10"/>
    <mergeCell ref="B11:F11"/>
    <mergeCell ref="B7:F7"/>
    <mergeCell ref="G11:J11"/>
    <mergeCell ref="G9:H9"/>
    <mergeCell ref="B2:E2"/>
    <mergeCell ref="G2:J3"/>
    <mergeCell ref="B3:E3"/>
    <mergeCell ref="B5:E5"/>
    <mergeCell ref="G5:J5"/>
    <mergeCell ref="G4:J4"/>
    <mergeCell ref="B12:F12"/>
    <mergeCell ref="B14:F14"/>
    <mergeCell ref="B16:F16"/>
    <mergeCell ref="E28:F28"/>
    <mergeCell ref="C24:F24"/>
    <mergeCell ref="C20:F20"/>
    <mergeCell ref="C26:J26"/>
    <mergeCell ref="D27:F27"/>
    <mergeCell ref="G14:J14"/>
    <mergeCell ref="B18:J18"/>
    <mergeCell ref="C21:J21"/>
    <mergeCell ref="B15:F15"/>
    <mergeCell ref="G15:J15"/>
    <mergeCell ref="B22:B24"/>
    <mergeCell ref="D22:F22"/>
    <mergeCell ref="E23:F23"/>
    <mergeCell ref="B25:J25"/>
    <mergeCell ref="B27:B42"/>
    <mergeCell ref="E30:F30"/>
    <mergeCell ref="C42:F42"/>
    <mergeCell ref="E33:F33"/>
    <mergeCell ref="E34:F34"/>
    <mergeCell ref="E29:F29"/>
    <mergeCell ref="E32:F32"/>
    <mergeCell ref="D35:F35"/>
    <mergeCell ref="B54:J54"/>
    <mergeCell ref="E59:G59"/>
    <mergeCell ref="E60:J60"/>
    <mergeCell ref="B56:J56"/>
    <mergeCell ref="D57:G57"/>
    <mergeCell ref="B61:J61"/>
    <mergeCell ref="D62:G62"/>
  </mergeCells>
  <hyperlinks>
    <hyperlink ref="G11" r:id="rId1"/>
    <hyperlink ref="G15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8</v>
      </c>
    </row>
    <row r="3" spans="1:1">
      <c r="A3" t="s">
        <v>1</v>
      </c>
    </row>
    <row r="5" spans="1:1">
      <c r="A5" t="s">
        <v>6</v>
      </c>
    </row>
    <row r="7" spans="1:1">
      <c r="A7" t="s">
        <v>0</v>
      </c>
    </row>
    <row r="8" spans="1:1">
      <c r="A8" t="s">
        <v>2</v>
      </c>
    </row>
    <row r="9" spans="1:1">
      <c r="A9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2023-10-06T12:23:19Z</dcterms:modified>
</cp:coreProperties>
</file>